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编制说明" sheetId="1" r:id="rId1"/>
    <sheet name="收支总表" sheetId="2" r:id="rId2"/>
    <sheet name="支出功能分类" sheetId="3" r:id="rId3"/>
    <sheet name="支出经济分类" sheetId="4" r:id="rId4"/>
    <sheet name="三公经费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'收支总表'!$A$1:$D$23</definedName>
    <definedName name="_xlnm.Print_Area" localSheetId="2">'支出功能分类'!$A$1:$U$14</definedName>
    <definedName name="_xlnm.Print_Area" localSheetId="3">'支出经济分类'!$A$1:$E$46</definedName>
    <definedName name="_xlnm.Print_Titles" localSheetId="1">'收支总表'!$1:$4</definedName>
    <definedName name="_xlnm.Print_Titles" localSheetId="2">'支出功能分类'!$1:$6</definedName>
    <definedName name="_xlnm.Print_Titles" localSheetId="3">'支出经济分类'!$A:$E,'支出经济分类'!$1:$5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<sst xmlns="http://schemas.openxmlformats.org/spreadsheetml/2006/main" count="256" uniqueCount="199">
  <si>
    <t>公务接待费用</t>
  </si>
  <si>
    <t>基本支出</t>
  </si>
  <si>
    <t>因公出国（境）费用</t>
  </si>
  <si>
    <t>公务用车购置费</t>
  </si>
  <si>
    <t>公务用车购置和运行费</t>
  </si>
  <si>
    <t>项目支出</t>
  </si>
  <si>
    <t>公务用车运行费</t>
  </si>
  <si>
    <t>二、项目支出</t>
  </si>
  <si>
    <t>一、基本支出</t>
  </si>
  <si>
    <t>一、部门设置和人员情况</t>
  </si>
  <si>
    <t xml:space="preserve">    单位：人</t>
  </si>
  <si>
    <t>项    目</t>
  </si>
  <si>
    <t>合 计</t>
  </si>
  <si>
    <t>行政</t>
  </si>
  <si>
    <t>财政拨款事业单位</t>
  </si>
  <si>
    <t>财政补助事业单位</t>
  </si>
  <si>
    <t>聘用人员</t>
  </si>
  <si>
    <t>参（依）公管理</t>
  </si>
  <si>
    <t>其他</t>
  </si>
  <si>
    <t>编制数</t>
  </si>
  <si>
    <t>在职人数</t>
  </si>
  <si>
    <t>　　</t>
  </si>
  <si>
    <t>其中：在岗人数</t>
  </si>
  <si>
    <t>离退休人数</t>
  </si>
  <si>
    <t>其中：离休人数</t>
  </si>
  <si>
    <t>退休人数</t>
  </si>
  <si>
    <t>二、预算编制情况：</t>
  </si>
  <si>
    <t>收支预算总表</t>
  </si>
  <si>
    <t>单位：元</t>
  </si>
  <si>
    <t>收            入             类</t>
  </si>
  <si>
    <t>支            出             类</t>
  </si>
  <si>
    <t>收入项目</t>
  </si>
  <si>
    <t>预算数</t>
  </si>
  <si>
    <t>支出项目</t>
  </si>
  <si>
    <t>一、一般预算拨款</t>
  </si>
  <si>
    <t xml:space="preserve">      基本预算拨款</t>
  </si>
  <si>
    <t xml:space="preserve">     工资福利支出</t>
  </si>
  <si>
    <t xml:space="preserve">      缴库非税收入</t>
  </si>
  <si>
    <t xml:space="preserve">     一般商品和服务支出</t>
  </si>
  <si>
    <t xml:space="preserve">        行政事业性收费</t>
  </si>
  <si>
    <t xml:space="preserve">     对个人和家庭补助支出</t>
  </si>
  <si>
    <t xml:space="preserve">        罚没收入</t>
  </si>
  <si>
    <t xml:space="preserve">        专项收入</t>
  </si>
  <si>
    <t xml:space="preserve">     基本建设类支出</t>
  </si>
  <si>
    <t xml:space="preserve">        其他缴库非税收入</t>
  </si>
  <si>
    <t xml:space="preserve">     行政事务及事业发展类支出</t>
  </si>
  <si>
    <t>二、基金预算拨款</t>
  </si>
  <si>
    <t xml:space="preserve">       对企业事业单位补贴支出</t>
  </si>
  <si>
    <t>三、专户管理的非税收入</t>
  </si>
  <si>
    <t xml:space="preserve">       修缮购置类其他资本性支出</t>
  </si>
  <si>
    <t>四、其他资金收入</t>
  </si>
  <si>
    <t xml:space="preserve">       专项商品和服务支出</t>
  </si>
  <si>
    <t>五、提前告知转移支付</t>
  </si>
  <si>
    <t xml:space="preserve">       债务还本(付息)支出</t>
  </si>
  <si>
    <t>本年收入合计</t>
  </si>
  <si>
    <t xml:space="preserve">       其他支出</t>
  </si>
  <si>
    <t>六、上年结余</t>
  </si>
  <si>
    <t xml:space="preserve">    跨部门项目支出</t>
  </si>
  <si>
    <t xml:space="preserve">    事业单位经营支出</t>
  </si>
  <si>
    <t xml:space="preserve">    上缴上级支出</t>
  </si>
  <si>
    <t xml:space="preserve">    对附属单位补助支出</t>
  </si>
  <si>
    <t>三、结转下年</t>
  </si>
  <si>
    <t>收      入      合      计</t>
  </si>
  <si>
    <t>支　　　出　　　合　　　计</t>
  </si>
  <si>
    <t/>
  </si>
  <si>
    <t>单位名称</t>
  </si>
  <si>
    <t>科目代码</t>
  </si>
  <si>
    <t>预算科目名称</t>
  </si>
  <si>
    <t>合计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</si>
  <si>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</si>
  <si>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</si>
  <si>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</si>
  <si>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</si>
  <si>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</si>
  <si>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</si>
  <si>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</si>
  <si>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</si>
  <si>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对个人和家庭的补助</t>
  </si>
  <si>
    <t>一般商品和服务支出（日常公用）</t>
  </si>
  <si>
    <t>基本建设类支出</t>
  </si>
  <si>
    <t>对企事业单位的补贴</t>
  </si>
  <si>
    <t>其他资本性支出</t>
  </si>
  <si>
    <t>专项商品和服务支出</t>
  </si>
  <si>
    <t>债务还本及利息支出</t>
  </si>
  <si>
    <t>其他支出</t>
  </si>
  <si>
    <t xml:space="preserve"> 跨部门项目支出</t>
  </si>
  <si>
    <t>**</t>
  </si>
  <si>
    <t>*</t>
  </si>
  <si>
    <t>经济分类科目</t>
  </si>
  <si>
    <t>一般公共预算基本支出</t>
  </si>
  <si>
    <t>科目编码</t>
  </si>
  <si>
    <t>科目名称</t>
  </si>
  <si>
    <t>合计</t>
  </si>
  <si>
    <t>人员经费</t>
  </si>
  <si>
    <t>公用经费</t>
  </si>
  <si>
    <t>**</t>
  </si>
  <si>
    <t>工资福利支出</t>
  </si>
  <si>
    <t>30101</t>
  </si>
  <si>
    <t xml:space="preserve">   基本工资</t>
  </si>
  <si>
    <t>30102</t>
  </si>
  <si>
    <t>30103</t>
  </si>
  <si>
    <t>30104</t>
  </si>
  <si>
    <t>30107</t>
  </si>
  <si>
    <t>商品和服务支出</t>
  </si>
  <si>
    <t>30201</t>
  </si>
  <si>
    <t xml:space="preserve">   办公费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</si>
  <si>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</si>
  <si>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</si>
  <si>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</si>
  <si>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</si>
  <si>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</si>
  <si>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</si>
  <si>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</si>
  <si>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</si>
  <si>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</si>
  <si>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</si>
  <si>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</si>
  <si>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</si>
  <si>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</si>
  <si>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</si>
  <si>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</si>
  <si>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</si>
  <si>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</si>
  <si>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>30231</t>
  </si>
  <si>
    <t>30239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</si>
  <si>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</si>
  <si>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</si>
  <si>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</si>
  <si>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</si>
  <si>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</si>
  <si>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</si>
  <si>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</si>
  <si>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30307</t>
  </si>
  <si>
    <t>30199</t>
  </si>
  <si>
    <t xml:space="preserve">   其他工资福利支出</t>
  </si>
  <si>
    <t>30212</t>
  </si>
  <si>
    <t xml:space="preserve">   因公出国（境）费用</t>
  </si>
  <si>
    <t>30214</t>
  </si>
  <si>
    <t xml:space="preserve">   租赁费</t>
  </si>
  <si>
    <t xml:space="preserve">   公务接待费</t>
  </si>
  <si>
    <t xml:space="preserve">   工会经费</t>
  </si>
  <si>
    <t xml:space="preserve">   专用材料费</t>
  </si>
  <si>
    <t xml:space="preserve">   被装购置费</t>
  </si>
  <si>
    <t xml:space="preserve">   劳务费</t>
  </si>
  <si>
    <t xml:space="preserve">   公务用车运行维护费</t>
  </si>
  <si>
    <t xml:space="preserve">   其他交通费用</t>
  </si>
  <si>
    <t xml:space="preserve">   福利费</t>
  </si>
  <si>
    <t>30218</t>
  </si>
  <si>
    <t>30224</t>
  </si>
  <si>
    <t>30226</t>
  </si>
  <si>
    <t>30229</t>
  </si>
  <si>
    <t>30228</t>
  </si>
  <si>
    <t xml:space="preserve">   退职（役）费</t>
  </si>
  <si>
    <t xml:space="preserve">   救济费</t>
  </si>
  <si>
    <t xml:space="preserve">   住房补贴</t>
  </si>
  <si>
    <t xml:space="preserve">   住房公积金</t>
  </si>
  <si>
    <t xml:space="preserve">   生产性补贴（粮食直补等）</t>
  </si>
  <si>
    <t xml:space="preserve">   取暖费</t>
  </si>
  <si>
    <t xml:space="preserve">   其他对个人和家庭的补助支出</t>
  </si>
  <si>
    <t>30303</t>
  </si>
  <si>
    <t>30304</t>
  </si>
  <si>
    <t>30306</t>
  </si>
  <si>
    <t>30311</t>
  </si>
  <si>
    <t>30308</t>
  </si>
  <si>
    <t>30310</t>
  </si>
  <si>
    <t>30314</t>
  </si>
  <si>
    <t>30399</t>
  </si>
  <si>
    <t xml:space="preserve">   医疗费</t>
  </si>
  <si>
    <t xml:space="preserve">   抚恤金</t>
  </si>
  <si>
    <r>
      <t>3</t>
    </r>
    <r>
      <rPr>
        <b/>
        <sz val="9"/>
        <color indexed="8"/>
        <rFont val="宋体"/>
        <family val="0"/>
      </rPr>
      <t>03</t>
    </r>
  </si>
  <si>
    <r>
      <t>3</t>
    </r>
    <r>
      <rPr>
        <b/>
        <sz val="9"/>
        <color indexed="8"/>
        <rFont val="宋体"/>
        <family val="0"/>
      </rPr>
      <t>02</t>
    </r>
  </si>
  <si>
    <r>
      <t>3</t>
    </r>
    <r>
      <rPr>
        <b/>
        <sz val="9"/>
        <color indexed="8"/>
        <rFont val="宋体"/>
        <family val="0"/>
      </rPr>
      <t>01</t>
    </r>
  </si>
  <si>
    <t>*</t>
  </si>
  <si>
    <t>单位：元</t>
  </si>
  <si>
    <t>支出预算功能科目分类表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</si>
  <si>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年“三公”经费预算情况表</t>
    </r>
  </si>
  <si>
    <t>“三公经费”预算总额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</si>
  <si>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</si>
  <si>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</si>
  <si>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</si>
  <si>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</si>
  <si>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一般公共预算基本支出表</t>
  </si>
  <si>
    <t xml:space="preserve">     根据全县财政预算编制口径和要求，我单位2016年部门预算收入合计643168.00元，其中：一般预算拨款预算643168.00元。按照平衡预算的编制原则，全年部门预算支出合计643168.00元。</t>
  </si>
  <si>
    <t xml:space="preserve">  （一）个人部分预算557758.00元，占支出预算的86.7%；</t>
  </si>
  <si>
    <t xml:space="preserve">    1.工资福利支出504618.00元，其中：基本工资209388.00元，津贴补贴212760.00元。</t>
  </si>
  <si>
    <t xml:space="preserve">    2.对个人和家庭的补助支出53140.00元，其中:退休费0元，住房公积金35390.00元元，个人取暖费17750.00元。</t>
  </si>
  <si>
    <t xml:space="preserve">  （二）公用部分预算85410.00元，占支出预算的13.3%；</t>
  </si>
  <si>
    <t xml:space="preserve">  1.一般商品和服务支出预算35410.00元，占公用支出预算的5.5%：其中：办公费5850.00元，水电费1350.00元，邮电费900.00元，公用供暖费1800.00元，车辆运行维护费4500.00元，差旅费9900.00元，招待费2700.00元，工会费3160.00元，福利费5250.00元。</t>
  </si>
  <si>
    <t xml:space="preserve">    在公务费中，三公经费预算7200.00元，占公用部分的8.4%，其中：公务招待费2700.00元，公务用车运行维护费4500.00元。</t>
  </si>
  <si>
    <t xml:space="preserve">   2.项目支出预算50000.00元，占公用支出预算的7.8%；具体项目情况为：1、机构改革项目10000.00元，主要依据：省、市机构改革指导意见等文件要求；用途：政府机构改革、行政审批制度改革、事业单位分类改革工作协调、印制文件等，测算标准：协调联络费用2000.00元，文件印制费用8000.00元；项目资金来源为财政拨款，所要达到的绩效目标：年内推进环保、审计、司法领域等体制改革工作，达到省市改革要求；2、机构编制实名制管理项目20000.00元，主要依据：《机构编制管理证制度》；用途：机构编制实名制系统维护，机构编制管理证购置等，测算标准：实名制系统维护每年2000.00元，机构编制管理证每套60元，年内预算更换《机构编制管理证》30套；项目资金来源为财政拨款，所要达到的绩效目标：年内确保实名制系统运转顺畅，新成立机构和需更换《机构编制管理证》单位能及时更换证书；3、事业单位登记管理项目20000.00元，主要依据：《事业单位登记管理条例》等章程规定；用途：购置更换新版事业单位法人证书和事业单位登记专用光盘；项目资金来源为财政拨款；测算标准：新版事业单位法人证书每套100元，共登记166个事业单位，共计16600.00元，事业单位登记专用光盘每套68元，预算购置50套；所要达到的绩效目标：确保事业单位登记管理系统运转顺畅，事业单位登记工作达到省市要求，法人证书更换及时。</t>
  </si>
  <si>
    <t>单位名称：灵台县机构编制委员会办公室</t>
  </si>
  <si>
    <r>
      <t xml:space="preserve">   </t>
    </r>
    <r>
      <rPr>
        <sz val="9"/>
        <rFont val="宋体"/>
        <family val="0"/>
      </rPr>
      <t xml:space="preserve">本部门由机关本级和2个行政单位、2个财政拨款事业单位、 0个财政补助事业单位组成，人员情况如下表： </t>
    </r>
  </si>
  <si>
    <t>灵台县机构编制委员会办公室</t>
  </si>
  <si>
    <r>
      <t>2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</si>
  <si>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0</t>
    </r>
  </si>
  <si>
    <r>
      <t>0</t>
    </r>
    <r>
      <rPr>
        <sz val="10"/>
        <rFont val="宋体"/>
        <family val="0"/>
      </rPr>
      <t>1</t>
    </r>
  </si>
  <si>
    <t>行政运行</t>
  </si>
  <si>
    <t>单位名称：灵台县机构编制委员会办公室</t>
  </si>
  <si>
    <t>灵台县编办2016年部门预算编制说明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</si>
</sst>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#,##0_ "/>
    <numFmt numFmtId="182" formatCode="#,##0.0_ ;[Red]\-#,##0.0\ "/>
    <numFmt numFmtId="183" formatCode="#,##0.0"/>
    <numFmt numFmtId="184" formatCode="#,##0_ ;[Red]\-#,##0\ "/>
    <numFmt numFmtId="185" formatCode="0.00_);[Red]\(0.00\)"/>
    <numFmt numFmtId="186" formatCode="0_ ;[Red]\-0\ "/>
    <numFmt numFmtId="187" formatCode="#,##0.00_ "/>
    <numFmt numFmtId="188" formatCode="#,##0.0000"/>
    <numFmt numFmtId="189" formatCode=";;"/>
    <numFmt numFmtId="190" formatCode="#,##0.00_);[Red]\(#,##0.00\)"/>
    <numFmt numFmtId="191" formatCode="* #,##0.00;* \-#,##0.00;* &quot;&quot;??;@"/>
    <numFmt numFmtId="192" formatCode="0000"/>
    <numFmt numFmtId="193" formatCode="0.0_);[Red]\(0.0\)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left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shrinkToFit="1"/>
      <protection/>
    </xf>
    <xf numFmtId="4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wrapText="1" shrinkToFit="1"/>
      <protection locked="0"/>
    </xf>
    <xf numFmtId="49" fontId="4" fillId="0" borderId="15" xfId="0" applyNumberFormat="1" applyFont="1" applyFill="1" applyBorder="1" applyAlignment="1" applyProtection="1">
      <alignment wrapText="1" shrinkToFit="1"/>
      <protection locked="0"/>
    </xf>
    <xf numFmtId="0" fontId="1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centerContinuous" vertical="center"/>
      <protection/>
    </xf>
    <xf numFmtId="49" fontId="4" fillId="0" borderId="22" xfId="0" applyNumberFormat="1" applyFont="1" applyFill="1" applyBorder="1" applyAlignment="1" applyProtection="1">
      <alignment wrapText="1" shrinkToFit="1"/>
      <protection locked="0"/>
    </xf>
    <xf numFmtId="0" fontId="4" fillId="0" borderId="22" xfId="0" applyFont="1" applyFill="1" applyBorder="1" applyAlignment="1" applyProtection="1">
      <alignment wrapText="1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Fill="1" applyBorder="1" applyAlignment="1" applyProtection="1">
      <alignment horizontal="right" vertical="center" shrinkToFit="1"/>
      <protection/>
    </xf>
    <xf numFmtId="4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wrapText="1" shrinkToFit="1"/>
      <protection locked="0"/>
    </xf>
    <xf numFmtId="0" fontId="4" fillId="0" borderId="25" xfId="0" applyFont="1" applyFill="1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40">
      <alignment/>
      <protection/>
    </xf>
    <xf numFmtId="0" fontId="13" fillId="0" borderId="15" xfId="40" applyNumberFormat="1" applyFont="1" applyBorder="1" applyAlignment="1" applyProtection="1">
      <alignment horizontal="center" vertical="center"/>
      <protection/>
    </xf>
    <xf numFmtId="0" fontId="14" fillId="0" borderId="15" xfId="40" applyNumberFormat="1" applyFont="1" applyBorder="1" applyAlignment="1" applyProtection="1">
      <alignment vertical="center"/>
      <protection/>
    </xf>
    <xf numFmtId="0" fontId="13" fillId="0" borderId="15" xfId="40" applyNumberFormat="1" applyFont="1" applyBorder="1" applyAlignment="1" applyProtection="1">
      <alignment vertical="center"/>
      <protection/>
    </xf>
    <xf numFmtId="0" fontId="13" fillId="0" borderId="15" xfId="40" applyNumberFormat="1" applyFont="1" applyBorder="1" applyAlignment="1" applyProtection="1">
      <alignment vertical="center" wrapText="1"/>
      <protection/>
    </xf>
    <xf numFmtId="0" fontId="4" fillId="22" borderId="14" xfId="0" applyFont="1" applyFill="1" applyBorder="1" applyAlignment="1" applyProtection="1">
      <alignment horizontal="center" vertical="center" wrapText="1" shrinkToFit="1"/>
      <protection locked="0"/>
    </xf>
    <xf numFmtId="49" fontId="4" fillId="2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2" borderId="13" xfId="0" applyNumberFormat="1" applyFont="1" applyFill="1" applyBorder="1" applyAlignment="1" applyProtection="1">
      <alignment horizontal="center" vertical="center" shrinkToFit="1"/>
      <protection/>
    </xf>
    <xf numFmtId="4" fontId="4" fillId="22" borderId="13" xfId="0" applyNumberFormat="1" applyFont="1" applyFill="1" applyBorder="1" applyAlignment="1" applyProtection="1">
      <alignment horizontal="right" vertical="center" shrinkToFit="1"/>
      <protection/>
    </xf>
    <xf numFmtId="3" fontId="5" fillId="23" borderId="15" xfId="0" applyNumberFormat="1" applyFont="1" applyFill="1" applyBorder="1" applyAlignment="1" applyProtection="1">
      <alignment horizontal="right" vertical="center"/>
      <protection/>
    </xf>
    <xf numFmtId="3" fontId="5" fillId="22" borderId="15" xfId="0" applyNumberFormat="1" applyFont="1" applyFill="1" applyBorder="1" applyAlignment="1" applyProtection="1">
      <alignment horizontal="right" vertical="center"/>
      <protection/>
    </xf>
    <xf numFmtId="3" fontId="0" fillId="22" borderId="15" xfId="0" applyNumberFormat="1" applyFont="1" applyFill="1" applyBorder="1" applyAlignment="1">
      <alignment horizontal="right" vertical="center"/>
    </xf>
    <xf numFmtId="3" fontId="5" fillId="22" borderId="13" xfId="0" applyNumberFormat="1" applyFont="1" applyFill="1" applyBorder="1" applyAlignment="1" applyProtection="1">
      <alignment horizontal="right" vertical="center"/>
      <protection/>
    </xf>
    <xf numFmtId="3" fontId="0" fillId="22" borderId="13" xfId="0" applyNumberFormat="1" applyFont="1" applyFill="1" applyBorder="1" applyAlignment="1" applyProtection="1">
      <alignment horizontal="right" vertical="center"/>
      <protection/>
    </xf>
    <xf numFmtId="3" fontId="0" fillId="22" borderId="22" xfId="0" applyNumberFormat="1" applyFont="1" applyFill="1" applyBorder="1" applyAlignment="1" applyProtection="1">
      <alignment horizontal="right" vertical="center"/>
      <protection/>
    </xf>
    <xf numFmtId="3" fontId="0" fillId="22" borderId="24" xfId="0" applyNumberFormat="1" applyFont="1" applyFill="1" applyBorder="1" applyAlignment="1">
      <alignment horizontal="right" vertical="center"/>
    </xf>
    <xf numFmtId="4" fontId="4" fillId="22" borderId="22" xfId="0" applyNumberFormat="1" applyFont="1" applyFill="1" applyBorder="1" applyAlignment="1" applyProtection="1">
      <alignment horizontal="right" vertical="center" shrinkToFit="1"/>
      <protection/>
    </xf>
    <xf numFmtId="3" fontId="13" fillId="0" borderId="15" xfId="40" applyNumberFormat="1" applyFont="1" applyBorder="1" applyAlignment="1" applyProtection="1">
      <alignment horizontal="center" vertical="center"/>
      <protection/>
    </xf>
    <xf numFmtId="49" fontId="13" fillId="0" borderId="14" xfId="40" applyNumberFormat="1" applyFont="1" applyBorder="1" applyAlignment="1" applyProtection="1">
      <alignment horizontal="center" vertical="center"/>
      <protection/>
    </xf>
    <xf numFmtId="0" fontId="13" fillId="0" borderId="13" xfId="40" applyNumberFormat="1" applyFont="1" applyBorder="1" applyAlignment="1" applyProtection="1">
      <alignment horizontal="center" vertical="center"/>
      <protection/>
    </xf>
    <xf numFmtId="49" fontId="14" fillId="0" borderId="14" xfId="40" applyNumberFormat="1" applyFont="1" applyBorder="1" applyAlignment="1" applyProtection="1">
      <alignment vertical="center"/>
      <protection/>
    </xf>
    <xf numFmtId="3" fontId="13" fillId="0" borderId="13" xfId="40" applyNumberFormat="1" applyFont="1" applyBorder="1" applyAlignment="1" applyProtection="1">
      <alignment horizontal="center" vertical="center"/>
      <protection/>
    </xf>
    <xf numFmtId="49" fontId="13" fillId="0" borderId="14" xfId="40" applyNumberFormat="1" applyFont="1" applyBorder="1" applyAlignment="1" applyProtection="1">
      <alignment vertical="center"/>
      <protection/>
    </xf>
    <xf numFmtId="49" fontId="13" fillId="0" borderId="25" xfId="40" applyNumberFormat="1" applyFont="1" applyBorder="1" applyAlignment="1" applyProtection="1">
      <alignment vertical="center"/>
      <protection/>
    </xf>
    <xf numFmtId="0" fontId="13" fillId="0" borderId="22" xfId="40" applyNumberFormat="1" applyFont="1" applyBorder="1" applyAlignment="1" applyProtection="1">
      <alignment vertical="center"/>
      <protection/>
    </xf>
    <xf numFmtId="3" fontId="13" fillId="0" borderId="24" xfId="40" applyNumberFormat="1" applyFont="1" applyBorder="1" applyAlignment="1" applyProtection="1">
      <alignment horizontal="center" vertical="center"/>
      <protection/>
    </xf>
    <xf numFmtId="0" fontId="13" fillId="0" borderId="15" xfId="40" applyNumberFormat="1" applyFont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 horizontal="right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193" fontId="0" fillId="22" borderId="15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 applyProtection="1">
      <alignment horizontal="center" vertical="center" wrapText="1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12" fillId="0" borderId="0" xfId="40" applyNumberFormat="1" applyFont="1" applyBorder="1" applyAlignment="1" applyProtection="1">
      <alignment horizontal="center" vertical="center"/>
      <protection/>
    </xf>
    <xf numFmtId="49" fontId="12" fillId="0" borderId="0" xfId="40" applyNumberFormat="1" applyFont="1" applyBorder="1" applyAlignment="1" applyProtection="1">
      <alignment horizontal="center" vertical="center"/>
      <protection/>
    </xf>
    <xf numFmtId="0" fontId="13" fillId="0" borderId="31" xfId="40" applyNumberFormat="1" applyFont="1" applyBorder="1" applyAlignment="1" applyProtection="1">
      <alignment horizontal="center" vertical="center"/>
      <protection/>
    </xf>
    <xf numFmtId="0" fontId="13" fillId="0" borderId="18" xfId="40" applyNumberFormat="1" applyFont="1" applyBorder="1" applyAlignment="1" applyProtection="1">
      <alignment horizontal="center" vertical="center"/>
      <protection/>
    </xf>
    <xf numFmtId="0" fontId="13" fillId="0" borderId="19" xfId="4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2" borderId="32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Alignment="1">
      <alignment horizontal="center"/>
      <protection/>
    </xf>
    <xf numFmtId="0" fontId="0" fillId="0" borderId="34" xfId="0" applyFill="1" applyBorder="1" applyAlignment="1">
      <alignment horizontal="left"/>
    </xf>
    <xf numFmtId="0" fontId="13" fillId="0" borderId="0" xfId="40" applyNumberFormat="1" applyFont="1" applyBorder="1" applyAlignment="1" applyProtection="1">
      <alignment horizontal="center" vertical="center"/>
      <protection/>
    </xf>
    <xf numFmtId="3" fontId="4" fillId="22" borderId="13" xfId="0" applyNumberFormat="1" applyFont="1" applyFill="1" applyBorder="1" applyAlignment="1" applyProtection="1">
      <alignment horizontal="center" vertical="center" shrinkToFit="1"/>
      <protection/>
    </xf>
    <xf numFmtId="3" fontId="13" fillId="22" borderId="15" xfId="40" applyNumberFormat="1" applyFont="1" applyFill="1" applyBorder="1" applyAlignment="1" applyProtection="1">
      <alignment horizontal="center" vertical="center"/>
      <protection/>
    </xf>
    <xf numFmtId="3" fontId="13" fillId="22" borderId="13" xfId="40" applyNumberFormat="1" applyFont="1" applyFill="1" applyBorder="1" applyAlignment="1" applyProtection="1">
      <alignment horizontal="center" vertical="center"/>
      <protection/>
    </xf>
    <xf numFmtId="3" fontId="13" fillId="22" borderId="22" xfId="40" applyNumberFormat="1" applyFont="1" applyFill="1" applyBorder="1" applyAlignment="1" applyProtection="1">
      <alignment horizontal="center" vertical="center"/>
      <protection/>
    </xf>
    <xf numFmtId="3" fontId="13" fillId="0" borderId="22" xfId="40" applyNumberFormat="1" applyFont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left" vertical="center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\2014&#24180;\&#39044;&#31639;&#25991;&#20214;\&#37096;&#38376;&#39044;&#31639;\2014&#24180;&#37096;&#38376;&#39044;&#31639;\&#37096;&#38376;&#39044;&#31639;&#21333;&#20301;&#21333;&#20301;&#22635;&#25253;&#34920;\&#38750;&#31246;&#23616;2014&#24180;&#37096;&#38376;&#25910;&#25903;&#39044;&#31639;&#21333;&#20301;&#22635;&#25253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37096;&#38376;&#25910;&#25903;&#39044;&#31639;&#21333;&#20301;&#22635;&#25253;&#34920;&#65288;&#24102;&#20844;&#2433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700;&#38754;&#37325;&#35201;&#25991;&#20214;&#36164;&#26009;\&#36130;&#21153;&#36164;&#26009;\2016\&#21439;&#32534;&#21150;2016&#24180;&#37096;&#38376;&#25910;&#25903;&#39044;&#31639;&#22635;&#25253;&#34920;%20-%20&#20108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制说明"/>
      <sheetName val="单位基础信息表"/>
      <sheetName val="01收支总表"/>
      <sheetName val="02支出总表"/>
      <sheetName val="03工资福利支出"/>
      <sheetName val="05对个人和家庭补助支出"/>
      <sheetName val="04商品和服务支出"/>
      <sheetName val="04附三公经费财政拨款支出表"/>
      <sheetName val="06专项支出"/>
      <sheetName val="07政府采购预算表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间关系"/>
      <sheetName val="封面"/>
      <sheetName val="编制说明"/>
      <sheetName val="单位基础信息表"/>
      <sheetName val="收支预算总表"/>
      <sheetName val="收入预算总表"/>
      <sheetName val="01支出总表-1（按资金来源和经济分类）"/>
      <sheetName val="02支出总表-2（按功能科目）"/>
      <sheetName val="03工资福利支出"/>
      <sheetName val="04一般商品和服务支出"/>
      <sheetName val="04附三公经费财政拨款支出表"/>
      <sheetName val="05对个人和家庭补助支出"/>
      <sheetName val="06项目支出预算表"/>
      <sheetName val="07政府采购预算表"/>
      <sheetName val="补充01-1政府非税收入征收计划表"/>
      <sheetName val="补充01-2政府非税收入征收计划表"/>
      <sheetName val="补充02（原科技三项费用）支出预算表"/>
      <sheetName val="补充03教育附加费支出预算表"/>
      <sheetName val="补充04排污费支出预算表"/>
      <sheetName val="补充05抚恤和社会救济基本数字表（民政填）"/>
    </sheetNames>
    <sheetDataSet>
      <sheetData sheetId="6"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间关系"/>
      <sheetName val="封面"/>
      <sheetName val="编制说明"/>
      <sheetName val="单位基础信息表"/>
      <sheetName val="收支预算总表"/>
      <sheetName val="收入预算总表"/>
      <sheetName val="01支出总表-1（按资金来源和经济分类）"/>
      <sheetName val="02支出总表-2（按功能科目）"/>
      <sheetName val="03工资福利支出"/>
      <sheetName val="04一般商品和服务支出"/>
      <sheetName val="04附三公经费财政拨款支出表"/>
      <sheetName val="05对个人和家庭补助支出"/>
      <sheetName val="06项目支出预算表"/>
      <sheetName val="07政府采购预算表"/>
      <sheetName val="补充01-1政府非税收入征收计划表"/>
      <sheetName val="补充01-2政府非税收入征收计划表"/>
      <sheetName val="补充02（原科技三项费用）支出预算表"/>
      <sheetName val="补充03教育附加费支出预算表"/>
      <sheetName val="补充04排污费支出预算表"/>
      <sheetName val="补充05抚恤和社会救济基本数字表（民政填）"/>
    </sheetNames>
    <sheetDataSet>
      <sheetData sheetId="6">
        <row r="83">
          <cell r="B83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4" sqref="I14"/>
    </sheetView>
  </sheetViews>
  <sheetFormatPr defaultColWidth="9.33203125" defaultRowHeight="11.25"/>
  <cols>
    <col min="1" max="1" width="20.5" style="0" customWidth="1"/>
    <col min="4" max="4" width="22" style="0" customWidth="1"/>
    <col min="7" max="7" width="14.16015625" style="0" customWidth="1"/>
  </cols>
  <sheetData>
    <row r="1" spans="1:7" ht="60.75" customHeight="1">
      <c r="A1" s="117" t="s">
        <v>198</v>
      </c>
      <c r="B1" s="117"/>
      <c r="C1" s="117"/>
      <c r="D1" s="117"/>
      <c r="E1" s="117"/>
      <c r="F1" s="117"/>
      <c r="G1" s="117"/>
    </row>
    <row r="2" spans="1:7" ht="22.5" customHeight="1">
      <c r="A2" s="118" t="s">
        <v>9</v>
      </c>
      <c r="B2" s="118"/>
      <c r="C2" s="118"/>
      <c r="D2" s="118"/>
      <c r="E2" s="118"/>
      <c r="F2" s="118"/>
      <c r="G2" s="118"/>
    </row>
    <row r="3" spans="1:7" ht="37.5" customHeight="1">
      <c r="A3" s="119" t="s">
        <v>191</v>
      </c>
      <c r="B3" s="120"/>
      <c r="C3" s="120"/>
      <c r="D3" s="120"/>
      <c r="E3" s="120"/>
      <c r="F3" s="120"/>
      <c r="G3" s="120"/>
    </row>
    <row r="4" spans="1:7" ht="11.25">
      <c r="A4" s="98" t="s">
        <v>10</v>
      </c>
      <c r="B4" s="98"/>
      <c r="C4" s="98"/>
      <c r="D4" s="98"/>
      <c r="E4" s="98"/>
      <c r="F4" s="98"/>
      <c r="G4" s="98"/>
    </row>
    <row r="5" spans="1:7" ht="10.5" customHeight="1">
      <c r="A5" s="107" t="s">
        <v>11</v>
      </c>
      <c r="B5" s="107" t="s">
        <v>12</v>
      </c>
      <c r="C5" s="107" t="s">
        <v>13</v>
      </c>
      <c r="D5" s="110" t="s">
        <v>14</v>
      </c>
      <c r="E5" s="111"/>
      <c r="F5" s="114" t="s">
        <v>15</v>
      </c>
      <c r="G5" s="114" t="s">
        <v>16</v>
      </c>
    </row>
    <row r="6" spans="1:7" ht="11.25">
      <c r="A6" s="108"/>
      <c r="B6" s="108"/>
      <c r="C6" s="108"/>
      <c r="D6" s="112"/>
      <c r="E6" s="113"/>
      <c r="F6" s="115"/>
      <c r="G6" s="115"/>
    </row>
    <row r="7" spans="1:7" ht="19.5" customHeight="1">
      <c r="A7" s="109"/>
      <c r="B7" s="109"/>
      <c r="C7" s="109"/>
      <c r="D7" s="11" t="s">
        <v>17</v>
      </c>
      <c r="E7" s="11" t="s">
        <v>18</v>
      </c>
      <c r="F7" s="116"/>
      <c r="G7" s="116"/>
    </row>
    <row r="8" spans="1:7" ht="11.25">
      <c r="A8" s="12" t="s">
        <v>19</v>
      </c>
      <c r="B8" s="100">
        <v>14</v>
      </c>
      <c r="C8" s="100">
        <v>7</v>
      </c>
      <c r="D8" s="100"/>
      <c r="E8" s="100">
        <v>7</v>
      </c>
      <c r="F8" s="12"/>
      <c r="G8" s="12"/>
    </row>
    <row r="9" spans="1:7" ht="11.25">
      <c r="A9" s="12" t="s">
        <v>20</v>
      </c>
      <c r="B9" s="100">
        <v>9</v>
      </c>
      <c r="C9" s="100">
        <v>7</v>
      </c>
      <c r="D9" s="100"/>
      <c r="E9" s="100">
        <v>2</v>
      </c>
      <c r="F9" s="12"/>
      <c r="G9" s="12" t="s">
        <v>21</v>
      </c>
    </row>
    <row r="10" spans="1:7" ht="11.25">
      <c r="A10" s="12" t="s">
        <v>22</v>
      </c>
      <c r="B10" s="12"/>
      <c r="C10" s="12"/>
      <c r="D10" s="12"/>
      <c r="E10" s="12"/>
      <c r="F10" s="12"/>
      <c r="G10" s="12" t="s">
        <v>21</v>
      </c>
    </row>
    <row r="11" spans="1:7" ht="11.25">
      <c r="A11" s="12" t="s">
        <v>23</v>
      </c>
      <c r="B11" s="12"/>
      <c r="C11" s="12"/>
      <c r="D11" s="12"/>
      <c r="E11" s="12"/>
      <c r="F11" s="12"/>
      <c r="G11" s="12" t="s">
        <v>21</v>
      </c>
    </row>
    <row r="12" spans="1:7" ht="11.25">
      <c r="A12" s="12" t="s">
        <v>24</v>
      </c>
      <c r="B12" s="12"/>
      <c r="C12" s="12"/>
      <c r="D12" s="12"/>
      <c r="E12" s="12"/>
      <c r="F12" s="12"/>
      <c r="G12" s="12" t="s">
        <v>21</v>
      </c>
    </row>
    <row r="13" spans="1:7" ht="11.25">
      <c r="A13" s="12" t="s">
        <v>25</v>
      </c>
      <c r="B13" s="12"/>
      <c r="C13" s="12"/>
      <c r="D13" s="12"/>
      <c r="E13" s="12"/>
      <c r="F13" s="12"/>
      <c r="G13" s="12" t="s">
        <v>21</v>
      </c>
    </row>
    <row r="14" spans="1:7" ht="23.25" customHeight="1">
      <c r="A14" s="106" t="s">
        <v>26</v>
      </c>
      <c r="B14" s="106"/>
      <c r="C14" s="106"/>
      <c r="D14" s="106"/>
      <c r="E14" s="106"/>
      <c r="F14" s="106"/>
      <c r="G14" s="106"/>
    </row>
    <row r="15" spans="1:7" ht="38.25" customHeight="1">
      <c r="A15" s="104" t="s">
        <v>182</v>
      </c>
      <c r="B15" s="104"/>
      <c r="C15" s="104"/>
      <c r="D15" s="104"/>
      <c r="E15" s="104"/>
      <c r="F15" s="104"/>
      <c r="G15" s="104"/>
    </row>
    <row r="16" spans="1:7" ht="14.25" customHeight="1">
      <c r="A16" s="104" t="s">
        <v>183</v>
      </c>
      <c r="B16" s="104"/>
      <c r="C16" s="104"/>
      <c r="D16" s="104"/>
      <c r="E16" s="104"/>
      <c r="F16" s="104"/>
      <c r="G16" s="104"/>
    </row>
    <row r="17" spans="1:7" ht="17.25" customHeight="1">
      <c r="A17" s="104" t="s">
        <v>184</v>
      </c>
      <c r="B17" s="104"/>
      <c r="C17" s="104"/>
      <c r="D17" s="104"/>
      <c r="E17" s="104"/>
      <c r="F17" s="104"/>
      <c r="G17" s="104"/>
    </row>
    <row r="18" spans="1:7" ht="30" customHeight="1">
      <c r="A18" s="104" t="s">
        <v>185</v>
      </c>
      <c r="B18" s="104"/>
      <c r="C18" s="104"/>
      <c r="D18" s="104"/>
      <c r="E18" s="104"/>
      <c r="F18" s="104"/>
      <c r="G18" s="104"/>
    </row>
    <row r="19" spans="1:7" ht="14.25" customHeight="1">
      <c r="A19" s="104" t="s">
        <v>186</v>
      </c>
      <c r="B19" s="104"/>
      <c r="C19" s="104"/>
      <c r="D19" s="104"/>
      <c r="E19" s="104"/>
      <c r="F19" s="104"/>
      <c r="G19" s="104"/>
    </row>
    <row r="20" spans="1:7" ht="44.25" customHeight="1">
      <c r="A20" s="104" t="s">
        <v>187</v>
      </c>
      <c r="B20" s="104"/>
      <c r="C20" s="104"/>
      <c r="D20" s="104"/>
      <c r="E20" s="104"/>
      <c r="F20" s="104"/>
      <c r="G20" s="104"/>
    </row>
    <row r="21" spans="1:9" ht="30" customHeight="1">
      <c r="A21" s="104" t="s">
        <v>188</v>
      </c>
      <c r="B21" s="104"/>
      <c r="C21" s="104"/>
      <c r="D21" s="104"/>
      <c r="E21" s="104"/>
      <c r="F21" s="104"/>
      <c r="G21" s="104"/>
      <c r="H21" s="105"/>
      <c r="I21" s="105"/>
    </row>
    <row r="22" spans="1:7" ht="202.5" customHeight="1">
      <c r="A22" s="104" t="s">
        <v>189</v>
      </c>
      <c r="B22" s="104"/>
      <c r="C22" s="104"/>
      <c r="D22" s="104"/>
      <c r="E22" s="104"/>
      <c r="F22" s="104"/>
      <c r="G22" s="104"/>
    </row>
  </sheetData>
  <sheetProtection/>
  <mergeCells count="20">
    <mergeCell ref="A1:G1"/>
    <mergeCell ref="A2:G2"/>
    <mergeCell ref="A3:G3"/>
    <mergeCell ref="A4:G4"/>
    <mergeCell ref="A14:G14"/>
    <mergeCell ref="A15:G15"/>
    <mergeCell ref="A5:A7"/>
    <mergeCell ref="B5:B7"/>
    <mergeCell ref="C5:C7"/>
    <mergeCell ref="D5:E6"/>
    <mergeCell ref="F5:F7"/>
    <mergeCell ref="G5:G7"/>
    <mergeCell ref="A21:G21"/>
    <mergeCell ref="H21:I21"/>
    <mergeCell ref="A22:G22"/>
    <mergeCell ref="A20:G20"/>
    <mergeCell ref="A16:G16"/>
    <mergeCell ref="A17:G17"/>
    <mergeCell ref="A18:G18"/>
    <mergeCell ref="A19:G1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zoomScalePageLayoutView="0" workbookViewId="0" topLeftCell="A1">
      <selection activeCell="J6" sqref="J6"/>
    </sheetView>
  </sheetViews>
  <sheetFormatPr defaultColWidth="9.16015625" defaultRowHeight="12.75" customHeight="1"/>
  <cols>
    <col min="1" max="1" width="41.83203125" style="0" customWidth="1"/>
    <col min="2" max="2" width="27.16015625" style="0" customWidth="1"/>
    <col min="3" max="3" width="45.16015625" style="0" customWidth="1"/>
    <col min="4" max="4" width="29.66015625" style="0" customWidth="1"/>
    <col min="5" max="164" width="9" style="0" customWidth="1"/>
  </cols>
  <sheetData>
    <row r="1" spans="1:256" ht="33.75" customHeight="1">
      <c r="A1" s="164" t="s">
        <v>27</v>
      </c>
      <c r="B1" s="164"/>
      <c r="C1" s="164"/>
      <c r="D1" s="16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6.5" customHeight="1" thickBot="1">
      <c r="A2" s="1" t="s">
        <v>190</v>
      </c>
      <c r="B2" s="16"/>
      <c r="C2" s="16"/>
      <c r="D2" s="17" t="s">
        <v>28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1" customHeight="1">
      <c r="A3" s="18" t="s">
        <v>29</v>
      </c>
      <c r="B3" s="19"/>
      <c r="C3" s="19" t="s">
        <v>30</v>
      </c>
      <c r="D3" s="20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3.25" customHeight="1">
      <c r="A4" s="21" t="s">
        <v>31</v>
      </c>
      <c r="B4" s="9" t="s">
        <v>32</v>
      </c>
      <c r="C4" s="9" t="s">
        <v>33</v>
      </c>
      <c r="D4" s="7" t="s">
        <v>32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8.75" customHeight="1">
      <c r="A5" s="96" t="s">
        <v>34</v>
      </c>
      <c r="B5" s="79">
        <f>SUM(B6:B7)</f>
        <v>643168</v>
      </c>
      <c r="C5" s="24" t="s">
        <v>8</v>
      </c>
      <c r="D5" s="81">
        <f>SUM(D6:D8)</f>
        <v>593168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8.75" customHeight="1">
      <c r="A6" s="26" t="s">
        <v>35</v>
      </c>
      <c r="B6" s="27">
        <v>643168</v>
      </c>
      <c r="C6" s="28" t="s">
        <v>36</v>
      </c>
      <c r="D6" s="101">
        <v>504618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8.75" customHeight="1">
      <c r="A7" s="26" t="s">
        <v>37</v>
      </c>
      <c r="B7" s="80">
        <f>SUM(B8:B11)</f>
        <v>0</v>
      </c>
      <c r="C7" s="97" t="s">
        <v>38</v>
      </c>
      <c r="D7" s="101">
        <v>35410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8.75" customHeight="1">
      <c r="A8" s="26" t="s">
        <v>39</v>
      </c>
      <c r="B8" s="27">
        <f>'[4]01支出总表-1（按资金来源和经济分类）'!I9</f>
        <v>0</v>
      </c>
      <c r="C8" s="28" t="s">
        <v>40</v>
      </c>
      <c r="D8" s="101">
        <v>53140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.75" customHeight="1">
      <c r="A9" s="26" t="s">
        <v>41</v>
      </c>
      <c r="B9" s="27">
        <f>'[4]01支出总表-1（按资金来源和经济分类）'!J9</f>
        <v>0</v>
      </c>
      <c r="C9" s="24" t="s">
        <v>7</v>
      </c>
      <c r="D9" s="81">
        <f>SUM(D10:D11,D17:D21)</f>
        <v>50000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8.75" customHeight="1">
      <c r="A10" s="30" t="s">
        <v>42</v>
      </c>
      <c r="B10" s="27">
        <f>'[4]01支出总表-1（按资金来源和经济分类）'!K9</f>
        <v>0</v>
      </c>
      <c r="C10" s="31" t="s">
        <v>43</v>
      </c>
      <c r="D10" s="2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8.75" customHeight="1">
      <c r="A11" s="30" t="s">
        <v>44</v>
      </c>
      <c r="B11" s="32">
        <f>'[4]01支出总表-1（按资金来源和经济分类）'!L9</f>
        <v>0</v>
      </c>
      <c r="C11" s="31" t="s">
        <v>45</v>
      </c>
      <c r="D11" s="82">
        <f>SUM(D12:D16)</f>
        <v>50000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8.75" customHeight="1">
      <c r="A12" s="22" t="s">
        <v>46</v>
      </c>
      <c r="B12" s="23"/>
      <c r="C12" s="28" t="s">
        <v>47</v>
      </c>
      <c r="D12" s="2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8.75" customHeight="1">
      <c r="A13" s="22" t="s">
        <v>48</v>
      </c>
      <c r="B13" s="23"/>
      <c r="C13" s="28" t="s">
        <v>49</v>
      </c>
      <c r="D13" s="2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8.75" customHeight="1">
      <c r="A14" s="22" t="s">
        <v>50</v>
      </c>
      <c r="B14" s="23"/>
      <c r="C14" s="28" t="s">
        <v>51</v>
      </c>
      <c r="D14" s="101">
        <f>'[5]01支出总表-1（按资金来源和经济分类）'!B83</f>
        <v>50000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8.75" customHeight="1">
      <c r="A15" s="33" t="s">
        <v>52</v>
      </c>
      <c r="B15" s="23"/>
      <c r="C15" s="28" t="s">
        <v>53</v>
      </c>
      <c r="D15" s="2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8.75" customHeight="1">
      <c r="A16" s="21" t="s">
        <v>54</v>
      </c>
      <c r="B16" s="80">
        <f>SUM(B5,B12:B15)</f>
        <v>643168</v>
      </c>
      <c r="C16" s="28" t="s">
        <v>55</v>
      </c>
      <c r="D16" s="2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8.75" customHeight="1">
      <c r="A17" s="22" t="s">
        <v>56</v>
      </c>
      <c r="B17" s="78"/>
      <c r="C17" s="28"/>
      <c r="D17" s="2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8.75" customHeight="1">
      <c r="A18" s="30"/>
      <c r="B18" s="27"/>
      <c r="C18" s="31" t="s">
        <v>57</v>
      </c>
      <c r="D18" s="2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8.75" customHeight="1">
      <c r="A19" s="30"/>
      <c r="B19" s="34"/>
      <c r="C19" s="31" t="s">
        <v>58</v>
      </c>
      <c r="D19" s="2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8.75" customHeight="1">
      <c r="A20" s="30"/>
      <c r="B20" s="34"/>
      <c r="C20" s="31" t="s">
        <v>59</v>
      </c>
      <c r="D20" s="2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8.75" customHeight="1">
      <c r="A21" s="30"/>
      <c r="B21" s="34"/>
      <c r="C21" s="31" t="s">
        <v>60</v>
      </c>
      <c r="D21" s="2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8.75" customHeight="1">
      <c r="A22" s="30"/>
      <c r="B22" s="34"/>
      <c r="C22" s="35" t="s">
        <v>61</v>
      </c>
      <c r="D22" s="2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23.25" customHeight="1" thickBot="1">
      <c r="A23" s="36" t="s">
        <v>62</v>
      </c>
      <c r="B23" s="83">
        <f>SUM(B16:B17)</f>
        <v>643168</v>
      </c>
      <c r="C23" s="37" t="s">
        <v>63</v>
      </c>
      <c r="D23" s="84">
        <f>SUM(D5,D9,D22)</f>
        <v>643168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ht="14.25">
      <c r="A24" s="15"/>
    </row>
    <row r="25" ht="14.25">
      <c r="A25" s="15"/>
    </row>
  </sheetData>
  <sheetProtection/>
  <protectedRanges>
    <protectedRange password="CE28" sqref="C18:C22" name="区域2_1"/>
  </protectedRanges>
  <mergeCells count="1">
    <mergeCell ref="A1:D1"/>
  </mergeCells>
  <printOptions/>
  <pageMargins left="1.2598425196850394" right="0.7874015748031497" top="0.7086614173228347" bottom="0.7874015748031497" header="0.5905511811023623" footer="0.5905511811023623"/>
  <pageSetup horizontalDpi="600" verticalDpi="600" orientation="landscape" paperSize="9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showGridLines="0" showZeros="0" zoomScalePageLayoutView="0" workbookViewId="0" topLeftCell="A1">
      <selection activeCell="W9" sqref="W9"/>
    </sheetView>
  </sheetViews>
  <sheetFormatPr defaultColWidth="9.16015625" defaultRowHeight="12.75" customHeight="1"/>
  <cols>
    <col min="1" max="1" width="15.83203125" style="39" customWidth="1"/>
    <col min="2" max="2" width="4.33203125" style="39" customWidth="1"/>
    <col min="3" max="4" width="4.16015625" style="39" customWidth="1"/>
    <col min="5" max="5" width="11" style="39" customWidth="1"/>
    <col min="6" max="6" width="10.16015625" style="39" customWidth="1"/>
    <col min="7" max="7" width="8.83203125" style="39" customWidth="1"/>
    <col min="8" max="8" width="9.33203125" style="39" customWidth="1"/>
    <col min="9" max="9" width="8.16015625" style="39" customWidth="1"/>
    <col min="10" max="10" width="9.16015625" style="39" customWidth="1"/>
    <col min="11" max="11" width="9.66015625" style="39" customWidth="1"/>
    <col min="12" max="12" width="6.66015625" style="39" customWidth="1"/>
    <col min="13" max="13" width="8.66015625" style="39" customWidth="1"/>
    <col min="14" max="14" width="7.33203125" style="39" customWidth="1"/>
    <col min="15" max="15" width="6.83203125" style="39" customWidth="1"/>
    <col min="16" max="16" width="5.83203125" style="39" customWidth="1"/>
    <col min="17" max="17" width="7.16015625" style="39" customWidth="1"/>
    <col min="18" max="19" width="7.33203125" style="39" customWidth="1"/>
    <col min="20" max="20" width="6.5" style="39" customWidth="1"/>
    <col min="21" max="21" width="7.83203125" style="39" customWidth="1"/>
    <col min="22" max="242" width="9.16015625" style="39" customWidth="1"/>
    <col min="243" max="16384" width="9.16015625" style="39" customWidth="1"/>
  </cols>
  <sheetData>
    <row r="1" spans="1:22" ht="18" customHeight="1">
      <c r="A1" s="44"/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25"/>
      <c r="T1" s="125"/>
      <c r="U1" s="47"/>
      <c r="V1" s="38"/>
    </row>
    <row r="2" spans="1:21" ht="24" customHeight="1">
      <c r="A2" s="126" t="s">
        <v>174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21.75" customHeight="1" thickBot="1">
      <c r="A3" s="44"/>
      <c r="B3" s="48" t="s">
        <v>64</v>
      </c>
      <c r="C3" s="48"/>
      <c r="D3" s="49"/>
      <c r="E3" s="49"/>
      <c r="F3" s="49"/>
      <c r="G3" s="50"/>
      <c r="H3" s="50"/>
      <c r="I3" s="49"/>
      <c r="J3" s="49"/>
      <c r="K3" s="49"/>
      <c r="L3" s="49"/>
      <c r="M3" s="49"/>
      <c r="N3" s="49"/>
      <c r="O3" s="49"/>
      <c r="P3" s="49"/>
      <c r="Q3" s="51"/>
      <c r="R3" s="51"/>
      <c r="S3" s="49"/>
      <c r="T3" s="49"/>
      <c r="U3" s="46" t="s">
        <v>28</v>
      </c>
    </row>
    <row r="4" spans="1:21" ht="18" customHeight="1">
      <c r="A4" s="128" t="s">
        <v>65</v>
      </c>
      <c r="B4" s="130" t="s">
        <v>66</v>
      </c>
      <c r="C4" s="130"/>
      <c r="D4" s="130"/>
      <c r="E4" s="131" t="s">
        <v>67</v>
      </c>
      <c r="F4" s="134" t="s">
        <v>68</v>
      </c>
      <c r="G4" s="19" t="s">
        <v>1</v>
      </c>
      <c r="H4" s="19"/>
      <c r="I4" s="19"/>
      <c r="J4" s="19"/>
      <c r="K4" s="19" t="s">
        <v>5</v>
      </c>
      <c r="L4" s="19"/>
      <c r="M4" s="19"/>
      <c r="N4" s="19"/>
      <c r="O4" s="19"/>
      <c r="P4" s="19"/>
      <c r="Q4" s="56"/>
      <c r="R4" s="56"/>
      <c r="S4" s="135" t="s">
        <v>69</v>
      </c>
      <c r="T4" s="135" t="s">
        <v>70</v>
      </c>
      <c r="U4" s="137" t="s">
        <v>71</v>
      </c>
    </row>
    <row r="5" spans="1:21" ht="18" customHeight="1">
      <c r="A5" s="129"/>
      <c r="B5" s="138" t="s">
        <v>72</v>
      </c>
      <c r="C5" s="124" t="s">
        <v>73</v>
      </c>
      <c r="D5" s="124" t="s">
        <v>74</v>
      </c>
      <c r="E5" s="132"/>
      <c r="F5" s="124"/>
      <c r="G5" s="99" t="s">
        <v>75</v>
      </c>
      <c r="H5" s="99" t="s">
        <v>76</v>
      </c>
      <c r="I5" s="99" t="s">
        <v>77</v>
      </c>
      <c r="J5" s="99" t="s">
        <v>78</v>
      </c>
      <c r="K5" s="99" t="s">
        <v>75</v>
      </c>
      <c r="L5" s="121" t="s">
        <v>79</v>
      </c>
      <c r="M5" s="99" t="s">
        <v>80</v>
      </c>
      <c r="N5" s="123" t="s">
        <v>81</v>
      </c>
      <c r="O5" s="99" t="s">
        <v>82</v>
      </c>
      <c r="P5" s="99" t="s">
        <v>83</v>
      </c>
      <c r="Q5" s="99" t="s">
        <v>84</v>
      </c>
      <c r="R5" s="121" t="s">
        <v>85</v>
      </c>
      <c r="S5" s="136"/>
      <c r="T5" s="99"/>
      <c r="U5" s="123"/>
    </row>
    <row r="6" spans="1:21" ht="47.25" customHeight="1">
      <c r="A6" s="129"/>
      <c r="B6" s="138"/>
      <c r="C6" s="124"/>
      <c r="D6" s="124"/>
      <c r="E6" s="133"/>
      <c r="F6" s="124"/>
      <c r="G6" s="99"/>
      <c r="H6" s="99"/>
      <c r="I6" s="99"/>
      <c r="J6" s="99"/>
      <c r="K6" s="99"/>
      <c r="L6" s="122"/>
      <c r="M6" s="99"/>
      <c r="N6" s="123"/>
      <c r="O6" s="99"/>
      <c r="P6" s="99"/>
      <c r="Q6" s="99"/>
      <c r="R6" s="122"/>
      <c r="S6" s="136"/>
      <c r="T6" s="99"/>
      <c r="U6" s="123"/>
    </row>
    <row r="7" spans="1:21" ht="18" customHeight="1">
      <c r="A7" s="8" t="s">
        <v>86</v>
      </c>
      <c r="B7" s="10" t="s">
        <v>86</v>
      </c>
      <c r="C7" s="10" t="s">
        <v>86</v>
      </c>
      <c r="D7" s="10" t="s">
        <v>86</v>
      </c>
      <c r="E7" s="10" t="s">
        <v>86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2">
        <v>16</v>
      </c>
    </row>
    <row r="8" spans="1:21" ht="30" customHeight="1">
      <c r="A8" s="72" t="s">
        <v>68</v>
      </c>
      <c r="B8" s="73" t="s">
        <v>87</v>
      </c>
      <c r="C8" s="73" t="s">
        <v>87</v>
      </c>
      <c r="D8" s="74" t="s">
        <v>87</v>
      </c>
      <c r="E8" s="75" t="s">
        <v>87</v>
      </c>
      <c r="F8" s="76">
        <f aca="true" t="shared" si="0" ref="F8:U8">SUM(F9:F14)</f>
        <v>643168</v>
      </c>
      <c r="G8" s="76">
        <f t="shared" si="0"/>
        <v>593168</v>
      </c>
      <c r="H8" s="76">
        <f t="shared" si="0"/>
        <v>504618</v>
      </c>
      <c r="I8" s="76">
        <f t="shared" si="0"/>
        <v>53140</v>
      </c>
      <c r="J8" s="76">
        <f t="shared" si="0"/>
        <v>35410</v>
      </c>
      <c r="K8" s="76">
        <f t="shared" si="0"/>
        <v>50000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50000</v>
      </c>
      <c r="P8" s="76">
        <f t="shared" si="0"/>
        <v>0</v>
      </c>
      <c r="Q8" s="76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7">
        <f t="shared" si="0"/>
        <v>0</v>
      </c>
    </row>
    <row r="9" spans="1:21" ht="37.5" customHeight="1">
      <c r="A9" s="64" t="s">
        <v>192</v>
      </c>
      <c r="B9" s="102" t="s">
        <v>193</v>
      </c>
      <c r="C9" s="102" t="s">
        <v>194</v>
      </c>
      <c r="D9" s="40" t="s">
        <v>195</v>
      </c>
      <c r="E9" s="41" t="s">
        <v>196</v>
      </c>
      <c r="F9" s="77">
        <f aca="true" t="shared" si="1" ref="F9:F14">SUM(G9,K9,S9,T9,U9)</f>
        <v>643168</v>
      </c>
      <c r="G9" s="42">
        <f aca="true" t="shared" si="2" ref="G9:G14">SUM(H9:J9)</f>
        <v>593168</v>
      </c>
      <c r="H9" s="103">
        <v>504618</v>
      </c>
      <c r="I9" s="103">
        <v>53140</v>
      </c>
      <c r="J9" s="103">
        <v>35410</v>
      </c>
      <c r="K9" s="42">
        <f aca="true" t="shared" si="3" ref="K9:K14">SUM(L9:R9)</f>
        <v>50000</v>
      </c>
      <c r="L9" s="42"/>
      <c r="M9" s="43"/>
      <c r="N9" s="43"/>
      <c r="O9" s="43">
        <v>50000</v>
      </c>
      <c r="P9" s="43"/>
      <c r="Q9" s="43"/>
      <c r="R9" s="43"/>
      <c r="S9" s="43"/>
      <c r="T9" s="43"/>
      <c r="U9" s="43"/>
    </row>
    <row r="10" spans="1:21" ht="30" customHeight="1">
      <c r="A10" s="64"/>
      <c r="B10" s="53"/>
      <c r="C10" s="52"/>
      <c r="D10" s="40"/>
      <c r="E10" s="41"/>
      <c r="F10" s="77">
        <f t="shared" si="1"/>
        <v>0</v>
      </c>
      <c r="G10" s="42">
        <f t="shared" si="2"/>
        <v>0</v>
      </c>
      <c r="H10" s="43"/>
      <c r="I10" s="43"/>
      <c r="J10" s="43"/>
      <c r="K10" s="42">
        <f t="shared" si="3"/>
        <v>0</v>
      </c>
      <c r="L10" s="42"/>
      <c r="M10" s="54"/>
      <c r="N10" s="43"/>
      <c r="O10" s="43"/>
      <c r="P10" s="43"/>
      <c r="Q10" s="43"/>
      <c r="R10" s="43"/>
      <c r="S10" s="43"/>
      <c r="T10" s="43"/>
      <c r="U10" s="43"/>
    </row>
    <row r="11" spans="1:21" ht="30" customHeight="1">
      <c r="A11" s="64"/>
      <c r="B11" s="53"/>
      <c r="C11" s="52"/>
      <c r="D11" s="40"/>
      <c r="E11" s="41"/>
      <c r="F11" s="77">
        <f t="shared" si="1"/>
        <v>0</v>
      </c>
      <c r="G11" s="42">
        <f t="shared" si="2"/>
        <v>0</v>
      </c>
      <c r="H11" s="43"/>
      <c r="I11" s="43"/>
      <c r="J11" s="43"/>
      <c r="K11" s="42">
        <f t="shared" si="3"/>
        <v>0</v>
      </c>
      <c r="L11" s="42"/>
      <c r="M11" s="55"/>
      <c r="N11" s="43"/>
      <c r="O11" s="43"/>
      <c r="P11" s="43"/>
      <c r="Q11" s="43"/>
      <c r="R11" s="43"/>
      <c r="S11" s="43"/>
      <c r="T11" s="43"/>
      <c r="U11" s="43"/>
    </row>
    <row r="12" spans="1:21" ht="30" customHeight="1">
      <c r="A12" s="64"/>
      <c r="B12" s="53"/>
      <c r="C12" s="52"/>
      <c r="D12" s="40"/>
      <c r="E12" s="41"/>
      <c r="F12" s="77">
        <f t="shared" si="1"/>
        <v>0</v>
      </c>
      <c r="G12" s="42">
        <f t="shared" si="2"/>
        <v>0</v>
      </c>
      <c r="H12" s="43"/>
      <c r="I12" s="43"/>
      <c r="J12" s="43"/>
      <c r="K12" s="42">
        <f t="shared" si="3"/>
        <v>0</v>
      </c>
      <c r="L12" s="42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30" customHeight="1">
      <c r="A13" s="64"/>
      <c r="B13" s="53"/>
      <c r="C13" s="52"/>
      <c r="D13" s="40"/>
      <c r="E13" s="41"/>
      <c r="F13" s="77">
        <f t="shared" si="1"/>
        <v>0</v>
      </c>
      <c r="G13" s="42">
        <f t="shared" si="2"/>
        <v>0</v>
      </c>
      <c r="H13" s="43"/>
      <c r="I13" s="43"/>
      <c r="J13" s="43"/>
      <c r="K13" s="42">
        <f t="shared" si="3"/>
        <v>0</v>
      </c>
      <c r="L13" s="42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30" customHeight="1" thickBot="1">
      <c r="A14" s="65"/>
      <c r="B14" s="57"/>
      <c r="C14" s="58"/>
      <c r="D14" s="59"/>
      <c r="E14" s="60"/>
      <c r="F14" s="85">
        <f t="shared" si="1"/>
        <v>0</v>
      </c>
      <c r="G14" s="61">
        <f t="shared" si="2"/>
        <v>0</v>
      </c>
      <c r="H14" s="62"/>
      <c r="I14" s="62"/>
      <c r="J14" s="62"/>
      <c r="K14" s="61">
        <f t="shared" si="3"/>
        <v>0</v>
      </c>
      <c r="L14" s="61"/>
      <c r="M14" s="62"/>
      <c r="N14" s="62"/>
      <c r="O14" s="62"/>
      <c r="P14" s="62"/>
      <c r="Q14" s="62"/>
      <c r="R14" s="62"/>
      <c r="S14" s="62"/>
      <c r="T14" s="62"/>
      <c r="U14" s="63"/>
    </row>
    <row r="15" ht="12.75" customHeight="1">
      <c r="A15" s="66"/>
    </row>
  </sheetData>
  <sheetProtection/>
  <mergeCells count="24">
    <mergeCell ref="S1:T1"/>
    <mergeCell ref="A2:U2"/>
    <mergeCell ref="A4:A6"/>
    <mergeCell ref="B4:D4"/>
    <mergeCell ref="E4:E6"/>
    <mergeCell ref="F4:F6"/>
    <mergeCell ref="S4:S6"/>
    <mergeCell ref="T4:T6"/>
    <mergeCell ref="U4:U6"/>
    <mergeCell ref="B5:B6"/>
    <mergeCell ref="C5:C6"/>
    <mergeCell ref="D5:D6"/>
    <mergeCell ref="G5:G6"/>
    <mergeCell ref="H5:H6"/>
    <mergeCell ref="I5:I6"/>
    <mergeCell ref="P5:P6"/>
    <mergeCell ref="Q5:Q6"/>
    <mergeCell ref="R5:R6"/>
    <mergeCell ref="J5:J6"/>
    <mergeCell ref="K5:K6"/>
    <mergeCell ref="L5:L6"/>
    <mergeCell ref="M5:M6"/>
    <mergeCell ref="N5:N6"/>
    <mergeCell ref="O5:O6"/>
  </mergeCells>
  <dataValidations count="2">
    <dataValidation errorStyle="information" allowBlank="1" showInputMessage="1" showErrorMessage="1" sqref="D8:D14"/>
    <dataValidation errorStyle="warning" allowBlank="1" showInputMessage="1" showErrorMessage="1" sqref="A8:C14"/>
  </dataValidations>
  <printOptions/>
  <pageMargins left="0.9055118110236221" right="0.9055118110236221" top="0.7086614173228347" bottom="0.9055118110236221" header="0.5905511811023623" footer="0.5905511811023623"/>
  <pageSetup horizontalDpi="600" verticalDpi="600" orientation="landscape" scale="85" r:id="rId1"/>
  <headerFooter alignWithMargins="0">
    <oddFooter>&amp;C第 &amp;N 页  共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zoomScalePageLayoutView="0" workbookViewId="0" topLeftCell="A1">
      <selection activeCell="H13" sqref="H13"/>
    </sheetView>
  </sheetViews>
  <sheetFormatPr defaultColWidth="10.66015625" defaultRowHeight="11.25"/>
  <cols>
    <col min="1" max="1" width="18.66015625" style="67" customWidth="1"/>
    <col min="2" max="2" width="36.66015625" style="67" customWidth="1"/>
    <col min="3" max="5" width="20.16015625" style="154" customWidth="1"/>
    <col min="6" max="16384" width="10.66015625" style="67" customWidth="1"/>
  </cols>
  <sheetData>
    <row r="1" spans="1:5" ht="24.75" customHeight="1">
      <c r="A1" s="139" t="s">
        <v>181</v>
      </c>
      <c r="B1" s="140"/>
      <c r="C1" s="140"/>
      <c r="D1" s="140"/>
      <c r="E1" s="140"/>
    </row>
    <row r="2" spans="1:5" ht="18.75" customHeight="1" thickBot="1">
      <c r="A2" s="155" t="s">
        <v>190</v>
      </c>
      <c r="B2" s="155"/>
      <c r="E2" s="156" t="s">
        <v>173</v>
      </c>
    </row>
    <row r="3" spans="1:5" ht="24.75" customHeight="1">
      <c r="A3" s="141" t="s">
        <v>88</v>
      </c>
      <c r="B3" s="142"/>
      <c r="C3" s="142" t="s">
        <v>89</v>
      </c>
      <c r="D3" s="142"/>
      <c r="E3" s="143"/>
    </row>
    <row r="4" spans="1:5" ht="24.75" customHeight="1">
      <c r="A4" s="87" t="s">
        <v>90</v>
      </c>
      <c r="B4" s="68" t="s">
        <v>91</v>
      </c>
      <c r="C4" s="68" t="s">
        <v>92</v>
      </c>
      <c r="D4" s="68" t="s">
        <v>93</v>
      </c>
      <c r="E4" s="88" t="s">
        <v>94</v>
      </c>
    </row>
    <row r="5" spans="1:5" ht="18" customHeight="1">
      <c r="A5" s="87" t="s">
        <v>95</v>
      </c>
      <c r="B5" s="68" t="s">
        <v>95</v>
      </c>
      <c r="C5" s="68">
        <v>1</v>
      </c>
      <c r="D5" s="68">
        <v>2</v>
      </c>
      <c r="E5" s="88">
        <v>3</v>
      </c>
    </row>
    <row r="6" spans="1:5" ht="18" customHeight="1">
      <c r="A6" s="89" t="s">
        <v>64</v>
      </c>
      <c r="B6" s="69" t="s">
        <v>92</v>
      </c>
      <c r="C6" s="157">
        <f>SUM(C7,C14,C35)</f>
        <v>593168</v>
      </c>
      <c r="D6" s="158">
        <f>SUM(D7,D14,D35)</f>
        <v>557758</v>
      </c>
      <c r="E6" s="159">
        <f>SUM(E7,E14,E35)</f>
        <v>35410</v>
      </c>
    </row>
    <row r="7" spans="1:5" ht="18" customHeight="1">
      <c r="A7" s="89" t="s">
        <v>171</v>
      </c>
      <c r="B7" s="69" t="s">
        <v>96</v>
      </c>
      <c r="C7" s="158">
        <f>SUM(D7:E7)</f>
        <v>504618</v>
      </c>
      <c r="D7" s="86">
        <v>504618</v>
      </c>
      <c r="E7" s="90" t="s">
        <v>172</v>
      </c>
    </row>
    <row r="8" spans="1:5" ht="18" customHeight="1">
      <c r="A8" s="91" t="s">
        <v>97</v>
      </c>
      <c r="B8" s="70" t="s">
        <v>98</v>
      </c>
      <c r="C8" s="158">
        <f aca="true" t="shared" si="0" ref="C8:C46">SUM(D8:E8)</f>
        <v>209388</v>
      </c>
      <c r="D8" s="86">
        <v>209388</v>
      </c>
      <c r="E8" s="90" t="s">
        <v>172</v>
      </c>
    </row>
    <row r="9" spans="1:5" ht="18" customHeight="1">
      <c r="A9" s="91" t="s">
        <v>99</v>
      </c>
      <c r="B9" s="95" t="s">
        <v>177</v>
      </c>
      <c r="C9" s="158">
        <f t="shared" si="0"/>
        <v>212760</v>
      </c>
      <c r="D9" s="86">
        <v>212760</v>
      </c>
      <c r="E9" s="90" t="s">
        <v>172</v>
      </c>
    </row>
    <row r="10" spans="1:5" ht="18" customHeight="1">
      <c r="A10" s="91" t="s">
        <v>100</v>
      </c>
      <c r="B10" s="95" t="s">
        <v>178</v>
      </c>
      <c r="C10" s="158">
        <f t="shared" si="0"/>
        <v>17449</v>
      </c>
      <c r="D10" s="86">
        <v>17449</v>
      </c>
      <c r="E10" s="90" t="s">
        <v>172</v>
      </c>
    </row>
    <row r="11" spans="1:5" ht="18" customHeight="1">
      <c r="A11" s="91" t="s">
        <v>101</v>
      </c>
      <c r="B11" s="95" t="s">
        <v>179</v>
      </c>
      <c r="C11" s="158">
        <f t="shared" si="0"/>
        <v>0</v>
      </c>
      <c r="D11" s="86"/>
      <c r="E11" s="90" t="s">
        <v>172</v>
      </c>
    </row>
    <row r="12" spans="1:5" ht="18" customHeight="1">
      <c r="A12" s="91" t="s">
        <v>102</v>
      </c>
      <c r="B12" s="95" t="s">
        <v>180</v>
      </c>
      <c r="C12" s="158">
        <f t="shared" si="0"/>
        <v>0</v>
      </c>
      <c r="D12" s="86"/>
      <c r="E12" s="90" t="s">
        <v>172</v>
      </c>
    </row>
    <row r="13" spans="1:5" ht="27.75" customHeight="1">
      <c r="A13" s="91" t="s">
        <v>133</v>
      </c>
      <c r="B13" s="95" t="s">
        <v>134</v>
      </c>
      <c r="C13" s="158">
        <f t="shared" si="0"/>
        <v>65021</v>
      </c>
      <c r="D13" s="86">
        <v>65021</v>
      </c>
      <c r="E13" s="90" t="s">
        <v>172</v>
      </c>
    </row>
    <row r="14" spans="1:5" ht="18" customHeight="1">
      <c r="A14" s="89" t="s">
        <v>170</v>
      </c>
      <c r="B14" s="69" t="s">
        <v>103</v>
      </c>
      <c r="C14" s="158">
        <f t="shared" si="0"/>
        <v>35410</v>
      </c>
      <c r="D14" s="158">
        <f>SUM(D15:D34)</f>
        <v>0</v>
      </c>
      <c r="E14" s="159">
        <f>SUM(E15:E34)</f>
        <v>35410</v>
      </c>
    </row>
    <row r="15" spans="1:5" ht="18" customHeight="1">
      <c r="A15" s="91" t="s">
        <v>104</v>
      </c>
      <c r="B15" s="70" t="s">
        <v>105</v>
      </c>
      <c r="C15" s="158">
        <f t="shared" si="0"/>
        <v>5850</v>
      </c>
      <c r="D15" s="86" t="s">
        <v>172</v>
      </c>
      <c r="E15" s="90">
        <v>5850</v>
      </c>
    </row>
    <row r="16" spans="1:5" ht="18" customHeight="1">
      <c r="A16" s="91" t="s">
        <v>106</v>
      </c>
      <c r="B16" s="70" t="s">
        <v>107</v>
      </c>
      <c r="C16" s="158">
        <f t="shared" si="0"/>
        <v>0</v>
      </c>
      <c r="D16" s="86" t="s">
        <v>172</v>
      </c>
      <c r="E16" s="90"/>
    </row>
    <row r="17" spans="1:5" ht="18" customHeight="1">
      <c r="A17" s="91" t="s">
        <v>108</v>
      </c>
      <c r="B17" s="70" t="s">
        <v>109</v>
      </c>
      <c r="C17" s="158">
        <f t="shared" si="0"/>
        <v>1350</v>
      </c>
      <c r="D17" s="86" t="s">
        <v>172</v>
      </c>
      <c r="E17" s="90">
        <v>1350</v>
      </c>
    </row>
    <row r="18" spans="1:5" ht="18" customHeight="1">
      <c r="A18" s="91" t="s">
        <v>110</v>
      </c>
      <c r="B18" s="70" t="s">
        <v>111</v>
      </c>
      <c r="C18" s="158">
        <f t="shared" si="0"/>
        <v>900</v>
      </c>
      <c r="D18" s="86" t="s">
        <v>172</v>
      </c>
      <c r="E18" s="90">
        <v>900</v>
      </c>
    </row>
    <row r="19" spans="1:5" ht="18" customHeight="1">
      <c r="A19" s="91" t="s">
        <v>112</v>
      </c>
      <c r="B19" s="70" t="s">
        <v>113</v>
      </c>
      <c r="C19" s="158">
        <f t="shared" si="0"/>
        <v>1800</v>
      </c>
      <c r="D19" s="86" t="s">
        <v>172</v>
      </c>
      <c r="E19" s="90">
        <v>1800</v>
      </c>
    </row>
    <row r="20" spans="1:5" ht="18" customHeight="1">
      <c r="A20" s="91" t="s">
        <v>114</v>
      </c>
      <c r="B20" s="70" t="s">
        <v>115</v>
      </c>
      <c r="C20" s="158">
        <f t="shared" si="0"/>
        <v>9900</v>
      </c>
      <c r="D20" s="86" t="s">
        <v>172</v>
      </c>
      <c r="E20" s="90">
        <v>9900</v>
      </c>
    </row>
    <row r="21" spans="1:5" ht="18" customHeight="1">
      <c r="A21" s="91" t="s">
        <v>135</v>
      </c>
      <c r="B21" s="70" t="s">
        <v>136</v>
      </c>
      <c r="C21" s="158">
        <f t="shared" si="0"/>
        <v>0</v>
      </c>
      <c r="D21" s="86" t="s">
        <v>172</v>
      </c>
      <c r="E21" s="90"/>
    </row>
    <row r="22" spans="1:5" ht="18" customHeight="1">
      <c r="A22" s="91" t="s">
        <v>116</v>
      </c>
      <c r="B22" s="70" t="s">
        <v>117</v>
      </c>
      <c r="C22" s="158">
        <f t="shared" si="0"/>
        <v>0</v>
      </c>
      <c r="D22" s="86" t="s">
        <v>172</v>
      </c>
      <c r="E22" s="90"/>
    </row>
    <row r="23" spans="1:5" ht="18" customHeight="1">
      <c r="A23" s="91" t="s">
        <v>137</v>
      </c>
      <c r="B23" s="70" t="s">
        <v>138</v>
      </c>
      <c r="C23" s="158">
        <f t="shared" si="0"/>
        <v>0</v>
      </c>
      <c r="D23" s="86" t="s">
        <v>172</v>
      </c>
      <c r="E23" s="90"/>
    </row>
    <row r="24" spans="1:5" ht="18" customHeight="1">
      <c r="A24" s="91" t="s">
        <v>118</v>
      </c>
      <c r="B24" s="70" t="s">
        <v>119</v>
      </c>
      <c r="C24" s="158">
        <f t="shared" si="0"/>
        <v>0</v>
      </c>
      <c r="D24" s="86" t="s">
        <v>172</v>
      </c>
      <c r="E24" s="90"/>
    </row>
    <row r="25" spans="1:5" ht="18" customHeight="1">
      <c r="A25" s="91" t="s">
        <v>120</v>
      </c>
      <c r="B25" s="70" t="s">
        <v>121</v>
      </c>
      <c r="C25" s="158">
        <f t="shared" si="0"/>
        <v>0</v>
      </c>
      <c r="D25" s="86" t="s">
        <v>172</v>
      </c>
      <c r="E25" s="90"/>
    </row>
    <row r="26" spans="1:5" ht="18" customHeight="1">
      <c r="A26" s="91" t="s">
        <v>122</v>
      </c>
      <c r="B26" s="70" t="s">
        <v>139</v>
      </c>
      <c r="C26" s="158">
        <f t="shared" si="0"/>
        <v>2700</v>
      </c>
      <c r="D26" s="86" t="s">
        <v>172</v>
      </c>
      <c r="E26" s="90">
        <v>2700</v>
      </c>
    </row>
    <row r="27" spans="1:5" ht="18" customHeight="1">
      <c r="A27" s="91" t="s">
        <v>147</v>
      </c>
      <c r="B27" s="70" t="s">
        <v>141</v>
      </c>
      <c r="C27" s="158">
        <f t="shared" si="0"/>
        <v>0</v>
      </c>
      <c r="D27" s="86" t="s">
        <v>172</v>
      </c>
      <c r="E27" s="90"/>
    </row>
    <row r="28" spans="1:5" ht="18" customHeight="1">
      <c r="A28" s="91" t="s">
        <v>148</v>
      </c>
      <c r="B28" s="70" t="s">
        <v>142</v>
      </c>
      <c r="C28" s="158">
        <f t="shared" si="0"/>
        <v>0</v>
      </c>
      <c r="D28" s="86" t="s">
        <v>172</v>
      </c>
      <c r="E28" s="90"/>
    </row>
    <row r="29" spans="1:5" ht="18" customHeight="1">
      <c r="A29" s="91" t="s">
        <v>149</v>
      </c>
      <c r="B29" s="70" t="s">
        <v>143</v>
      </c>
      <c r="C29" s="158">
        <f t="shared" si="0"/>
        <v>0</v>
      </c>
      <c r="D29" s="86" t="s">
        <v>172</v>
      </c>
      <c r="E29" s="90"/>
    </row>
    <row r="30" spans="1:5" ht="18" customHeight="1">
      <c r="A30" s="91" t="s">
        <v>123</v>
      </c>
      <c r="B30" s="70" t="s">
        <v>144</v>
      </c>
      <c r="C30" s="158">
        <f t="shared" si="0"/>
        <v>4500</v>
      </c>
      <c r="D30" s="86" t="s">
        <v>172</v>
      </c>
      <c r="E30" s="90">
        <v>4500</v>
      </c>
    </row>
    <row r="31" spans="1:5" ht="18" customHeight="1">
      <c r="A31" s="91" t="s">
        <v>124</v>
      </c>
      <c r="B31" s="70" t="s">
        <v>145</v>
      </c>
      <c r="C31" s="158">
        <f t="shared" si="0"/>
        <v>0</v>
      </c>
      <c r="D31" s="86" t="s">
        <v>172</v>
      </c>
      <c r="E31" s="90"/>
    </row>
    <row r="32" spans="1:5" ht="18" customHeight="1">
      <c r="A32" s="91" t="s">
        <v>150</v>
      </c>
      <c r="B32" s="70" t="s">
        <v>146</v>
      </c>
      <c r="C32" s="158">
        <f t="shared" si="0"/>
        <v>5250</v>
      </c>
      <c r="D32" s="86" t="s">
        <v>172</v>
      </c>
      <c r="E32" s="90">
        <v>5250</v>
      </c>
    </row>
    <row r="33" spans="1:5" ht="18" customHeight="1">
      <c r="A33" s="91" t="s">
        <v>151</v>
      </c>
      <c r="B33" s="70" t="s">
        <v>140</v>
      </c>
      <c r="C33" s="158">
        <f t="shared" si="0"/>
        <v>3160</v>
      </c>
      <c r="D33" s="86" t="s">
        <v>172</v>
      </c>
      <c r="E33" s="90">
        <v>3160</v>
      </c>
    </row>
    <row r="34" spans="1:5" ht="18" customHeight="1">
      <c r="A34" s="91" t="s">
        <v>125</v>
      </c>
      <c r="B34" s="70" t="s">
        <v>126</v>
      </c>
      <c r="C34" s="158">
        <f t="shared" si="0"/>
        <v>0</v>
      </c>
      <c r="D34" s="86" t="s">
        <v>172</v>
      </c>
      <c r="E34" s="90"/>
    </row>
    <row r="35" spans="1:5" ht="18" customHeight="1">
      <c r="A35" s="89" t="s">
        <v>169</v>
      </c>
      <c r="B35" s="69" t="s">
        <v>127</v>
      </c>
      <c r="C35" s="158">
        <f t="shared" si="0"/>
        <v>53140</v>
      </c>
      <c r="D35" s="158">
        <f>SUM(D36:D46)</f>
        <v>53140</v>
      </c>
      <c r="E35" s="159">
        <f>SUM(E36:E46)</f>
        <v>0</v>
      </c>
    </row>
    <row r="36" spans="1:5" ht="18" customHeight="1">
      <c r="A36" s="91" t="s">
        <v>128</v>
      </c>
      <c r="B36" s="70" t="s">
        <v>129</v>
      </c>
      <c r="C36" s="158">
        <f t="shared" si="0"/>
        <v>0</v>
      </c>
      <c r="D36" s="86"/>
      <c r="E36" s="90" t="s">
        <v>172</v>
      </c>
    </row>
    <row r="37" spans="1:5" ht="18" customHeight="1">
      <c r="A37" s="91" t="s">
        <v>130</v>
      </c>
      <c r="B37" s="70" t="s">
        <v>131</v>
      </c>
      <c r="C37" s="158">
        <f t="shared" si="0"/>
        <v>0</v>
      </c>
      <c r="D37" s="86"/>
      <c r="E37" s="90" t="s">
        <v>172</v>
      </c>
    </row>
    <row r="38" spans="1:5" ht="18" customHeight="1">
      <c r="A38" s="91" t="s">
        <v>159</v>
      </c>
      <c r="B38" s="70" t="s">
        <v>152</v>
      </c>
      <c r="C38" s="158">
        <f t="shared" si="0"/>
        <v>0</v>
      </c>
      <c r="D38" s="86"/>
      <c r="E38" s="90" t="s">
        <v>172</v>
      </c>
    </row>
    <row r="39" spans="1:5" ht="18" customHeight="1">
      <c r="A39" s="91" t="s">
        <v>160</v>
      </c>
      <c r="B39" s="70" t="s">
        <v>168</v>
      </c>
      <c r="C39" s="158">
        <f t="shared" si="0"/>
        <v>0</v>
      </c>
      <c r="D39" s="86"/>
      <c r="E39" s="90" t="s">
        <v>172</v>
      </c>
    </row>
    <row r="40" spans="1:5" ht="18" customHeight="1">
      <c r="A40" s="91" t="s">
        <v>161</v>
      </c>
      <c r="B40" s="70" t="s">
        <v>153</v>
      </c>
      <c r="C40" s="158">
        <f t="shared" si="0"/>
        <v>0</v>
      </c>
      <c r="D40" s="86"/>
      <c r="E40" s="90" t="s">
        <v>172</v>
      </c>
    </row>
    <row r="41" spans="1:5" ht="18" customHeight="1">
      <c r="A41" s="91" t="s">
        <v>132</v>
      </c>
      <c r="B41" s="71" t="s">
        <v>167</v>
      </c>
      <c r="C41" s="158">
        <f t="shared" si="0"/>
        <v>0</v>
      </c>
      <c r="D41" s="86"/>
      <c r="E41" s="90" t="s">
        <v>172</v>
      </c>
    </row>
    <row r="42" spans="1:5" ht="18" customHeight="1">
      <c r="A42" s="91" t="s">
        <v>163</v>
      </c>
      <c r="B42" s="70" t="s">
        <v>154</v>
      </c>
      <c r="C42" s="158">
        <f t="shared" si="0"/>
        <v>0</v>
      </c>
      <c r="D42" s="86"/>
      <c r="E42" s="90" t="s">
        <v>172</v>
      </c>
    </row>
    <row r="43" spans="1:5" ht="18" customHeight="1">
      <c r="A43" s="91" t="s">
        <v>162</v>
      </c>
      <c r="B43" s="70" t="s">
        <v>155</v>
      </c>
      <c r="C43" s="158">
        <f t="shared" si="0"/>
        <v>35390</v>
      </c>
      <c r="D43" s="86">
        <v>35390</v>
      </c>
      <c r="E43" s="90" t="s">
        <v>172</v>
      </c>
    </row>
    <row r="44" spans="1:5" ht="18" customHeight="1">
      <c r="A44" s="91" t="s">
        <v>164</v>
      </c>
      <c r="B44" s="70" t="s">
        <v>156</v>
      </c>
      <c r="C44" s="158">
        <f t="shared" si="0"/>
        <v>0</v>
      </c>
      <c r="D44" s="86"/>
      <c r="E44" s="90" t="s">
        <v>172</v>
      </c>
    </row>
    <row r="45" spans="1:5" ht="18" customHeight="1">
      <c r="A45" s="91" t="s">
        <v>165</v>
      </c>
      <c r="B45" s="70" t="s">
        <v>157</v>
      </c>
      <c r="C45" s="158">
        <f t="shared" si="0"/>
        <v>17750</v>
      </c>
      <c r="D45" s="86">
        <v>17750</v>
      </c>
      <c r="E45" s="90" t="s">
        <v>172</v>
      </c>
    </row>
    <row r="46" spans="1:5" ht="18" customHeight="1" thickBot="1">
      <c r="A46" s="92" t="s">
        <v>166</v>
      </c>
      <c r="B46" s="93" t="s">
        <v>158</v>
      </c>
      <c r="C46" s="160">
        <f t="shared" si="0"/>
        <v>0</v>
      </c>
      <c r="D46" s="161"/>
      <c r="E46" s="94" t="s">
        <v>172</v>
      </c>
    </row>
    <row r="47" ht="24.75" customHeight="1"/>
    <row r="49" ht="12.75" customHeight="1"/>
    <row r="50" ht="12.75" customHeight="1"/>
    <row r="52" ht="12.75" customHeight="1"/>
  </sheetData>
  <sheetProtection/>
  <mergeCells count="4">
    <mergeCell ref="A1:E1"/>
    <mergeCell ref="A3:B3"/>
    <mergeCell ref="C3:E3"/>
    <mergeCell ref="A2:B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7"/>
  <sheetViews>
    <sheetView showGridLines="0" showZeros="0" tabSelected="1" zoomScalePageLayoutView="0" workbookViewId="0" topLeftCell="A1">
      <selection activeCell="H18" sqref="H18"/>
    </sheetView>
  </sheetViews>
  <sheetFormatPr defaultColWidth="9.16015625" defaultRowHeight="11.25"/>
  <cols>
    <col min="1" max="1" width="10.66015625" style="0" customWidth="1"/>
    <col min="2" max="2" width="4.5" style="0" customWidth="1"/>
    <col min="3" max="3" width="5.33203125" style="0" customWidth="1"/>
    <col min="4" max="4" width="11.5" style="0" customWidth="1"/>
    <col min="5" max="6" width="9.16015625" style="0" customWidth="1"/>
    <col min="7" max="7" width="19.83203125" style="0" customWidth="1"/>
    <col min="8" max="9" width="9.16015625" style="0" customWidth="1"/>
    <col min="10" max="10" width="13.16015625" style="0" customWidth="1"/>
    <col min="11" max="11" width="9.16015625" style="0" customWidth="1"/>
    <col min="12" max="12" width="26.83203125" style="0" customWidth="1"/>
    <col min="13" max="14" width="9.16015625" style="0" customWidth="1"/>
    <col min="15" max="15" width="15.16015625" style="0" customWidth="1"/>
  </cols>
  <sheetData>
    <row r="3" spans="1:15" ht="51" customHeight="1">
      <c r="A3" s="144" t="s">
        <v>175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21.75" customHeight="1" thickBot="1">
      <c r="A4" s="163" t="s">
        <v>197</v>
      </c>
      <c r="B4" s="163"/>
      <c r="C4" s="163"/>
      <c r="D4" s="163"/>
      <c r="E4" s="163"/>
      <c r="F4" s="163"/>
      <c r="G4" s="3"/>
      <c r="H4" s="3"/>
      <c r="I4" s="3"/>
      <c r="J4" s="3"/>
      <c r="K4" s="6"/>
      <c r="L4" s="6"/>
      <c r="M4" s="6"/>
      <c r="N4" s="146" t="s">
        <v>173</v>
      </c>
      <c r="O4" s="146"/>
    </row>
    <row r="5" spans="1:15" ht="30" customHeight="1">
      <c r="A5" s="153" t="s">
        <v>176</v>
      </c>
      <c r="B5" s="134"/>
      <c r="C5" s="134"/>
      <c r="D5" s="134"/>
      <c r="E5" s="134" t="s">
        <v>2</v>
      </c>
      <c r="F5" s="134"/>
      <c r="G5" s="134"/>
      <c r="H5" s="134" t="s">
        <v>0</v>
      </c>
      <c r="I5" s="134"/>
      <c r="J5" s="134"/>
      <c r="K5" s="152" t="s">
        <v>4</v>
      </c>
      <c r="L5" s="152"/>
      <c r="M5" s="152"/>
      <c r="N5" s="152"/>
      <c r="O5" s="152"/>
    </row>
    <row r="6" spans="1:15" ht="30" customHeight="1">
      <c r="A6" s="129"/>
      <c r="B6" s="124"/>
      <c r="C6" s="124"/>
      <c r="D6" s="124"/>
      <c r="E6" s="124"/>
      <c r="F6" s="124"/>
      <c r="G6" s="124"/>
      <c r="H6" s="124"/>
      <c r="I6" s="124"/>
      <c r="J6" s="124"/>
      <c r="K6" s="4" t="s">
        <v>3</v>
      </c>
      <c r="L6" s="4"/>
      <c r="M6" s="4" t="s">
        <v>6</v>
      </c>
      <c r="N6" s="4"/>
      <c r="O6" s="5"/>
    </row>
    <row r="7" spans="1:15" ht="33" customHeight="1" thickBot="1">
      <c r="A7" s="147">
        <v>7200</v>
      </c>
      <c r="B7" s="148"/>
      <c r="C7" s="148"/>
      <c r="D7" s="148"/>
      <c r="E7" s="149">
        <v>0</v>
      </c>
      <c r="F7" s="149"/>
      <c r="G7" s="149"/>
      <c r="H7" s="149">
        <v>2700</v>
      </c>
      <c r="I7" s="149"/>
      <c r="J7" s="149"/>
      <c r="K7" s="150"/>
      <c r="L7" s="151"/>
      <c r="M7" s="162">
        <v>4500</v>
      </c>
      <c r="N7" s="162"/>
      <c r="O7" s="162"/>
    </row>
  </sheetData>
  <sheetProtection/>
  <mergeCells count="12">
    <mergeCell ref="A5:D6"/>
    <mergeCell ref="A4:F4"/>
    <mergeCell ref="A3:O3"/>
    <mergeCell ref="H5:J6"/>
    <mergeCell ref="E5:G6"/>
    <mergeCell ref="M7:O7"/>
    <mergeCell ref="N4:O4"/>
    <mergeCell ref="A7:D7"/>
    <mergeCell ref="E7:G7"/>
    <mergeCell ref="H7:J7"/>
    <mergeCell ref="K7:L7"/>
    <mergeCell ref="K5:O5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2016-06-23T07:16:08Z</cp:lastPrinted>
  <dcterms:modified xsi:type="dcterms:W3CDTF">2016-06-23T07:37:05Z</dcterms:modified>
  <cp:category/>
  <cp:version/>
  <cp:contentType/>
  <cp:contentStatus/>
</cp:coreProperties>
</file>